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/>
  <xr:revisionPtr revIDLastSave="0" documentId="13_ncr:1_{17E1BEFB-E312-427E-800E-E3F338D109FE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6" i="1" l="1"/>
  <c r="AF27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F6" i="1" s="1"/>
  <c r="AE5" i="1"/>
  <c r="AF5" i="1" l="1"/>
  <c r="AF17" i="1"/>
  <c r="AF26" i="1"/>
  <c r="AF14" i="1"/>
  <c r="AF25" i="1"/>
  <c r="AF12" i="1"/>
  <c r="AF24" i="1"/>
  <c r="AF10" i="1"/>
  <c r="AF22" i="1"/>
  <c r="AF9" i="1"/>
  <c r="AF20" i="1"/>
  <c r="AF8" i="1"/>
  <c r="AF7" i="1"/>
  <c r="AF18" i="1"/>
  <c r="AF21" i="1"/>
  <c r="AF13" i="1"/>
  <c r="AF19" i="1"/>
  <c r="AF11" i="1"/>
  <c r="AF23" i="1"/>
  <c r="AF1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5" i="1"/>
  <c r="X6" i="1"/>
  <c r="X13" i="1"/>
  <c r="X14" i="1"/>
  <c r="X21" i="1"/>
  <c r="X22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5" i="1"/>
  <c r="L27" i="1"/>
  <c r="X27" i="1" s="1"/>
  <c r="L6" i="1"/>
  <c r="L7" i="1"/>
  <c r="X7" i="1" s="1"/>
  <c r="L8" i="1"/>
  <c r="X8" i="1" s="1"/>
  <c r="L9" i="1"/>
  <c r="X9" i="1" s="1"/>
  <c r="L10" i="1"/>
  <c r="X10" i="1" s="1"/>
  <c r="L11" i="1"/>
  <c r="X11" i="1" s="1"/>
  <c r="L12" i="1"/>
  <c r="X12" i="1" s="1"/>
  <c r="L13" i="1"/>
  <c r="L14" i="1"/>
  <c r="L15" i="1"/>
  <c r="X15" i="1" s="1"/>
  <c r="L16" i="1"/>
  <c r="X16" i="1" s="1"/>
  <c r="L17" i="1"/>
  <c r="X17" i="1" s="1"/>
  <c r="L18" i="1"/>
  <c r="X18" i="1" s="1"/>
  <c r="L19" i="1"/>
  <c r="X19" i="1" s="1"/>
  <c r="L20" i="1"/>
  <c r="X20" i="1" s="1"/>
  <c r="L21" i="1"/>
  <c r="L22" i="1"/>
  <c r="L23" i="1"/>
  <c r="X23" i="1" s="1"/>
  <c r="L24" i="1"/>
  <c r="L25" i="1"/>
  <c r="X25" i="1" s="1"/>
  <c r="L26" i="1"/>
  <c r="X26" i="1" s="1"/>
  <c r="L5" i="1"/>
  <c r="X5" i="1" s="1"/>
  <c r="X24" i="1" l="1"/>
  <c r="Y22" i="1" s="1"/>
  <c r="M6" i="1"/>
  <c r="M14" i="1"/>
  <c r="M22" i="1"/>
  <c r="M7" i="1"/>
  <c r="M15" i="1"/>
  <c r="M23" i="1"/>
  <c r="M8" i="1"/>
  <c r="M16" i="1"/>
  <c r="M24" i="1"/>
  <c r="M9" i="1"/>
  <c r="M17" i="1"/>
  <c r="M25" i="1"/>
  <c r="M10" i="1"/>
  <c r="M18" i="1"/>
  <c r="M26" i="1"/>
  <c r="M11" i="1"/>
  <c r="M19" i="1"/>
  <c r="M20" i="1"/>
  <c r="M5" i="1"/>
  <c r="M27" i="1"/>
  <c r="M12" i="1"/>
  <c r="M21" i="1"/>
  <c r="M13" i="1"/>
  <c r="Y6" i="1"/>
  <c r="Y21" i="1"/>
  <c r="Y18" i="1"/>
  <c r="Y11" i="1"/>
  <c r="Y13" i="1" l="1"/>
  <c r="Y9" i="1"/>
  <c r="Y16" i="1"/>
  <c r="Y8" i="1"/>
  <c r="Y19" i="1"/>
  <c r="Y7" i="1"/>
  <c r="Y26" i="1"/>
  <c r="Y14" i="1"/>
  <c r="Y10" i="1"/>
  <c r="Y12" i="1"/>
  <c r="Y25" i="1"/>
  <c r="Y23" i="1"/>
  <c r="Y5" i="1"/>
  <c r="Y27" i="1"/>
  <c r="Y17" i="1"/>
  <c r="Y15" i="1"/>
  <c r="Y20" i="1"/>
  <c r="Y24" i="1"/>
</calcChain>
</file>

<file path=xl/sharedStrings.xml><?xml version="1.0" encoding="utf-8"?>
<sst xmlns="http://schemas.openxmlformats.org/spreadsheetml/2006/main" count="125" uniqueCount="66">
  <si>
    <t>学号</t>
  </si>
  <si>
    <t>姓名</t>
  </si>
  <si>
    <t>性别</t>
  </si>
  <si>
    <t>名次</t>
  </si>
  <si>
    <t>综合能力                        （记实基本分为75分）</t>
  </si>
  <si>
    <t>总分</t>
  </si>
  <si>
    <t>附加分</t>
  </si>
  <si>
    <t>研究 创新</t>
  </si>
  <si>
    <t>专业 技能</t>
  </si>
  <si>
    <t>组织 领导</t>
  </si>
  <si>
    <t>社会 实践</t>
  </si>
  <si>
    <t>文体特长</t>
  </si>
  <si>
    <t>总分（百分制）</t>
  </si>
  <si>
    <t>李婷婷</t>
  </si>
  <si>
    <t>代飞扬</t>
  </si>
  <si>
    <t>种腾超</t>
  </si>
  <si>
    <t>俎志宇</t>
  </si>
  <si>
    <t>李彬</t>
  </si>
  <si>
    <t>覃涌朕</t>
  </si>
  <si>
    <t>杨艺婕</t>
  </si>
  <si>
    <t>何俊锋</t>
  </si>
  <si>
    <t>刘瑞</t>
  </si>
  <si>
    <t>陈昕妍</t>
  </si>
  <si>
    <t>陈洁玲</t>
  </si>
  <si>
    <t>陆姮羽</t>
  </si>
  <si>
    <t>陈佳岚</t>
  </si>
  <si>
    <t>童小旺</t>
  </si>
  <si>
    <t>韩淳羽</t>
  </si>
  <si>
    <t>田梓卿</t>
  </si>
  <si>
    <t>邹凯丽</t>
  </si>
  <si>
    <t>陈锦辉</t>
  </si>
  <si>
    <t>龚希</t>
  </si>
  <si>
    <t>江晨瑜</t>
  </si>
  <si>
    <t>马跃</t>
  </si>
  <si>
    <t>鲍琳辉</t>
  </si>
  <si>
    <t>胡梦恬</t>
  </si>
  <si>
    <t>党、团员</t>
  </si>
  <si>
    <t>任何种职务</t>
  </si>
  <si>
    <t xml:space="preserve">          品德素质25%</t>
  </si>
  <si>
    <t>专业素质60%</t>
  </si>
  <si>
    <t xml:space="preserve">      身心素质15%</t>
  </si>
  <si>
    <t>基本测评分总分</t>
  </si>
  <si>
    <t>记实成绩 30%</t>
  </si>
  <si>
    <t>评议成绩 70%</t>
  </si>
  <si>
    <t>专业素质基本分</t>
  </si>
  <si>
    <t>身体素质评价70%</t>
  </si>
  <si>
    <t>心理素质评价30%</t>
  </si>
  <si>
    <t>基本分</t>
  </si>
  <si>
    <t>荣誉称号附加分</t>
  </si>
  <si>
    <t>扣分</t>
  </si>
  <si>
    <t>学生自评5%</t>
  </si>
  <si>
    <t>学生代表评议60%</t>
  </si>
  <si>
    <t>辅导员评议35%</t>
  </si>
  <si>
    <t>东方语言文化学院 阿语1801 班级 2018 年度学生素质评价之基本测评分汇总表</t>
    <phoneticPr fontId="1" type="noConversion"/>
  </si>
  <si>
    <t>女</t>
    <phoneticPr fontId="1" type="noConversion"/>
  </si>
  <si>
    <t>男</t>
    <phoneticPr fontId="1" type="noConversion"/>
  </si>
  <si>
    <t>群众</t>
    <phoneticPr fontId="1" type="noConversion"/>
  </si>
  <si>
    <t>团员</t>
    <phoneticPr fontId="1" type="noConversion"/>
  </si>
  <si>
    <t>班长</t>
    <phoneticPr fontId="1" type="noConversion"/>
  </si>
  <si>
    <t>心理委员</t>
    <phoneticPr fontId="1" type="noConversion"/>
  </si>
  <si>
    <t>科体委员</t>
    <phoneticPr fontId="1" type="noConversion"/>
  </si>
  <si>
    <t>学习委员</t>
    <phoneticPr fontId="1" type="noConversion"/>
  </si>
  <si>
    <t>生活委员</t>
    <phoneticPr fontId="1" type="noConversion"/>
  </si>
  <si>
    <t>组织委员</t>
    <phoneticPr fontId="1" type="noConversion"/>
  </si>
  <si>
    <t>团支书</t>
    <phoneticPr fontId="1" type="noConversion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</si>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</sst>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&quot; &quot;;\(0.00\)"/>
    <numFmt numFmtId="177" formatCode="0.00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9"/>
      <name val="仿宋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Tahoma"/>
      <family val="2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3" xfId="0" applyFont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77" fontId="0" fillId="0" borderId="0" xfId="0" applyNumberFormat="1"/>
    <xf numFmtId="0" fontId="5" fillId="0" borderId="0" xfId="0" applyFont="1" applyAlignment="1">
      <alignment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</cellXfs>
  <cellStyles count="1">
    <cellStyle name="常规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topLeftCell="I2" zoomScale="85" zoomScaleNormal="85" workbookViewId="0">
      <selection activeCell="B2" sqref="B2:AF27"/>
    </sheetView>
  </sheetViews>
  <sheetFormatPr defaultRowHeight="13.8" x14ac:dyDescent="0.25"/>
  <cols>
    <col min="1" max="1" width="14.21875" customWidth="1"/>
    <col min="3" max="3" width="8.88671875" customWidth="1"/>
    <col min="4" max="4" width="8.88671875" hidden="1" customWidth="1"/>
    <col min="5" max="25" width="8.88671875" customWidth="1"/>
    <col min="32" max="32" width="9.5546875" bestFit="1" customWidth="1"/>
  </cols>
  <sheetData>
    <row r="1" spans="1:39" ht="68.400000000000006" customHeight="1" x14ac:dyDescent="0.25">
      <c r="A1" s="15" t="s">
        <v>53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9" ht="13.8" customHeight="1" thickBot="1" x14ac:dyDescent="0.3">
      <c r="A2" s="8" t="s">
        <v>0</v>
      </c>
      <c r="B2" s="8" t="s">
        <v>1</v>
      </c>
      <c r="C2" s="8" t="s">
        <v>2</v>
      </c>
      <c r="D2" s="6" t="s">
        <v>36</v>
      </c>
      <c r="E2" s="6" t="s">
        <v>37</v>
      </c>
      <c r="F2" s="8" t="s">
        <v>38</v>
      </c>
      <c r="G2" s="9"/>
      <c r="H2" s="9"/>
      <c r="I2" s="9"/>
      <c r="J2" s="9"/>
      <c r="K2" s="9"/>
      <c r="L2" s="9"/>
      <c r="M2" s="9"/>
      <c r="N2" s="8" t="s">
        <v>39</v>
      </c>
      <c r="O2" s="9"/>
      <c r="P2" s="9"/>
      <c r="Q2" s="9"/>
      <c r="R2" s="8" t="s">
        <v>40</v>
      </c>
      <c r="S2" s="9"/>
      <c r="T2" s="9"/>
      <c r="U2" s="9"/>
      <c r="V2" s="9"/>
      <c r="W2" s="9"/>
      <c r="X2" s="6" t="s">
        <v>41</v>
      </c>
      <c r="Y2" s="8" t="s">
        <v>3</v>
      </c>
      <c r="Z2" s="12" t="s">
        <v>4</v>
      </c>
      <c r="AA2" s="13"/>
      <c r="AB2" s="13"/>
      <c r="AC2" s="13"/>
      <c r="AD2" s="13"/>
      <c r="AE2" s="13"/>
      <c r="AF2" s="14"/>
    </row>
    <row r="3" spans="1:39" ht="24" customHeight="1" x14ac:dyDescent="0.25">
      <c r="A3" s="9"/>
      <c r="B3" s="9"/>
      <c r="C3" s="9"/>
      <c r="D3" s="10"/>
      <c r="E3" s="10"/>
      <c r="F3" s="8" t="s">
        <v>42</v>
      </c>
      <c r="G3" s="9"/>
      <c r="H3" s="9"/>
      <c r="I3" s="8" t="s">
        <v>43</v>
      </c>
      <c r="J3" s="9"/>
      <c r="K3" s="9"/>
      <c r="L3" s="8" t="s">
        <v>5</v>
      </c>
      <c r="M3" s="8" t="s">
        <v>3</v>
      </c>
      <c r="N3" s="6" t="s">
        <v>44</v>
      </c>
      <c r="O3" s="6" t="s">
        <v>6</v>
      </c>
      <c r="P3" s="6" t="s">
        <v>5</v>
      </c>
      <c r="Q3" s="6" t="s">
        <v>3</v>
      </c>
      <c r="R3" s="6" t="s">
        <v>45</v>
      </c>
      <c r="S3" s="6" t="s">
        <v>46</v>
      </c>
      <c r="T3" s="10"/>
      <c r="U3" s="9"/>
      <c r="V3" s="8" t="s">
        <v>5</v>
      </c>
      <c r="W3" s="8" t="s">
        <v>3</v>
      </c>
      <c r="X3" s="7"/>
      <c r="Y3" s="9"/>
      <c r="Z3" s="6" t="s">
        <v>7</v>
      </c>
      <c r="AA3" s="6" t="s">
        <v>8</v>
      </c>
      <c r="AB3" s="6" t="s">
        <v>9</v>
      </c>
      <c r="AC3" s="6" t="s">
        <v>10</v>
      </c>
      <c r="AD3" s="6" t="s">
        <v>11</v>
      </c>
      <c r="AE3" s="6" t="s">
        <v>12</v>
      </c>
      <c r="AF3" s="6" t="s">
        <v>3</v>
      </c>
      <c r="AG3" s="17"/>
      <c r="AH3" s="19"/>
      <c r="AI3" s="19"/>
      <c r="AJ3" s="19"/>
      <c r="AK3" s="19"/>
      <c r="AL3" s="19"/>
      <c r="AM3" s="19"/>
    </row>
    <row r="4" spans="1:39" ht="24" x14ac:dyDescent="0.25">
      <c r="A4" s="9"/>
      <c r="B4" s="9"/>
      <c r="C4" s="9"/>
      <c r="D4" s="10"/>
      <c r="E4" s="10"/>
      <c r="F4" s="2" t="s">
        <v>47</v>
      </c>
      <c r="G4" s="3" t="s">
        <v>48</v>
      </c>
      <c r="H4" s="3" t="s">
        <v>49</v>
      </c>
      <c r="I4" s="3" t="s">
        <v>50</v>
      </c>
      <c r="J4" s="3" t="s">
        <v>51</v>
      </c>
      <c r="K4" s="3" t="s">
        <v>52</v>
      </c>
      <c r="L4" s="11"/>
      <c r="M4" s="9"/>
      <c r="N4" s="7"/>
      <c r="O4" s="10"/>
      <c r="P4" s="7"/>
      <c r="Q4" s="10"/>
      <c r="R4" s="10"/>
      <c r="S4" s="3" t="s">
        <v>50</v>
      </c>
      <c r="T4" s="3" t="s">
        <v>51</v>
      </c>
      <c r="U4" s="3" t="s">
        <v>52</v>
      </c>
      <c r="V4" s="11"/>
      <c r="W4" s="9"/>
      <c r="X4" s="7"/>
      <c r="Y4" s="9"/>
      <c r="Z4" s="7"/>
      <c r="AA4" s="7"/>
      <c r="AB4" s="7"/>
      <c r="AC4" s="7"/>
      <c r="AD4" s="7"/>
      <c r="AE4" s="7"/>
      <c r="AF4" s="7"/>
      <c r="AG4" s="18"/>
      <c r="AH4" s="20"/>
      <c r="AI4" s="20"/>
      <c r="AJ4" s="20"/>
      <c r="AK4" s="20"/>
      <c r="AL4" s="20"/>
      <c r="AM4" s="20"/>
    </row>
    <row r="5" spans="1:39" x14ac:dyDescent="0.25">
      <c r="A5" s="1">
        <v>1822020101</v>
      </c>
      <c r="B5" s="1" t="s">
        <v>13</v>
      </c>
      <c r="C5" t="s">
        <v>54</v>
      </c>
      <c r="D5" t="s">
        <v>56</v>
      </c>
      <c r="F5">
        <v>62.5</v>
      </c>
      <c r="G5">
        <v>0</v>
      </c>
      <c r="H5">
        <v>0</v>
      </c>
      <c r="I5">
        <v>100</v>
      </c>
      <c r="J5" s="4">
        <v>94.428571428571431</v>
      </c>
      <c r="K5" s="5">
        <v>90</v>
      </c>
      <c r="L5" s="4">
        <f>(I5*0.05+J5*0.6+K5*0.35)*0.7+F5*0.3</f>
        <v>83.96</v>
      </c>
      <c r="M5">
        <f>RANK(L5,$L$5:$L$27,0)</f>
        <v>19</v>
      </c>
      <c r="N5" s="4">
        <v>83.454545454545453</v>
      </c>
      <c r="O5">
        <v>0</v>
      </c>
      <c r="P5" s="4">
        <v>83.454545454545453</v>
      </c>
      <c r="Q5">
        <v>14</v>
      </c>
      <c r="R5">
        <v>77</v>
      </c>
      <c r="S5">
        <v>100</v>
      </c>
      <c r="T5" s="4">
        <v>93.857142857142861</v>
      </c>
      <c r="U5">
        <v>90</v>
      </c>
      <c r="V5" s="4">
        <f>R5*0.7+(S5*0.05+T5*0.6+U5*0.35)*0.3</f>
        <v>81.744285714285709</v>
      </c>
      <c r="W5">
        <f>RANK(V5,$V$5:$V$27)</f>
        <v>18</v>
      </c>
      <c r="X5" s="4">
        <f>L5*0.25+P5*0.6+V5*0.15</f>
        <v>83.324370129870132</v>
      </c>
      <c r="Y5">
        <f>RANK(X5,$X$5:$X$27)</f>
        <v>14</v>
      </c>
      <c r="Z5">
        <v>0</v>
      </c>
      <c r="AA5">
        <v>0</v>
      </c>
      <c r="AB5">
        <v>0</v>
      </c>
      <c r="AC5">
        <v>0</v>
      </c>
      <c r="AD5">
        <v>0</v>
      </c>
      <c r="AE5" s="4">
        <f>75+Z5*0.3+AA5*0.25+AB5*0.15+AC5*0.15+AD5*0.15</f>
        <v>75</v>
      </c>
      <c r="AF5">
        <f>RANK(AE5,$AE$5:$AE$27,0)</f>
        <v>16</v>
      </c>
    </row>
    <row r="6" spans="1:39" x14ac:dyDescent="0.25">
      <c r="A6" s="1">
        <v>1822020102</v>
      </c>
      <c r="B6" s="1" t="s">
        <v>14</v>
      </c>
      <c r="C6" t="s">
        <v>55</v>
      </c>
      <c r="D6" t="s">
        <v>57</v>
      </c>
      <c r="E6" t="s">
        <v>58</v>
      </c>
      <c r="F6">
        <v>62.5</v>
      </c>
      <c r="G6">
        <v>0</v>
      </c>
      <c r="H6">
        <v>0</v>
      </c>
      <c r="I6">
        <v>100</v>
      </c>
      <c r="J6" s="4">
        <v>95.571428571428569</v>
      </c>
      <c r="K6" s="5">
        <v>96</v>
      </c>
      <c r="L6" s="4">
        <f t="shared" ref="L6:L26" si="0">(I6*0.05+J6*0.6+K6*0.35)*0.7+F6*0.3</f>
        <v>85.91</v>
      </c>
      <c r="M6">
        <f t="shared" ref="M6:M27" si="1">RANK(L6,$L$5:$L$27,0)</f>
        <v>2</v>
      </c>
      <c r="N6" s="4">
        <v>79.590909090909093</v>
      </c>
      <c r="O6">
        <v>0</v>
      </c>
      <c r="P6" s="4">
        <v>79.590909090909093</v>
      </c>
      <c r="Q6">
        <v>17</v>
      </c>
      <c r="R6">
        <v>82</v>
      </c>
      <c r="S6">
        <v>100</v>
      </c>
      <c r="T6" s="4">
        <v>95.857142857142861</v>
      </c>
      <c r="U6">
        <v>95</v>
      </c>
      <c r="V6" s="4">
        <f t="shared" ref="V6:V27" si="2">R6*0.7+(S6*0.05+T6*0.6+U6*0.35)*0.3</f>
        <v>86.129285714285714</v>
      </c>
      <c r="W6">
        <f t="shared" ref="W6:W27" si="3">RANK(V6,$V$5:$V$27)</f>
        <v>5</v>
      </c>
      <c r="X6" s="4">
        <f t="shared" ref="X6:X27" si="4">L6*0.25+P6*0.6+V6*0.15</f>
        <v>82.15143831168831</v>
      </c>
      <c r="Y6">
        <f t="shared" ref="Y6:Y27" si="5">RANK(X6,$X$5:$X$27)</f>
        <v>15</v>
      </c>
      <c r="Z6">
        <v>0</v>
      </c>
      <c r="AA6">
        <v>0</v>
      </c>
      <c r="AB6">
        <v>10</v>
      </c>
      <c r="AC6">
        <v>0</v>
      </c>
      <c r="AD6">
        <v>2</v>
      </c>
      <c r="AE6" s="4">
        <f t="shared" ref="AE6:AE27" si="6">75+Z6*0.3+AA6*0.25+AB6*0.15+AC6*0.15+AD6*0.15</f>
        <v>76.8</v>
      </c>
      <c r="AF6">
        <f t="shared" ref="AF6:AF27" si="7">RANK(AE6,$AE$5:$AE$27,0)</f>
        <v>4</v>
      </c>
    </row>
    <row r="7" spans="1:39" x14ac:dyDescent="0.25">
      <c r="A7" s="1">
        <v>1822020103</v>
      </c>
      <c r="B7" s="1" t="s">
        <v>15</v>
      </c>
      <c r="C7" t="s">
        <v>55</v>
      </c>
      <c r="D7" t="s">
        <v>57</v>
      </c>
      <c r="F7">
        <v>62.5</v>
      </c>
      <c r="G7">
        <v>0</v>
      </c>
      <c r="H7">
        <v>0</v>
      </c>
      <c r="I7">
        <v>100</v>
      </c>
      <c r="J7" s="4">
        <v>92.857142857142861</v>
      </c>
      <c r="K7" s="5">
        <v>90</v>
      </c>
      <c r="L7" s="4">
        <f t="shared" si="0"/>
        <v>83.3</v>
      </c>
      <c r="M7">
        <f t="shared" si="1"/>
        <v>22</v>
      </c>
      <c r="N7" s="4">
        <v>81.045454545454547</v>
      </c>
      <c r="O7">
        <v>0</v>
      </c>
      <c r="P7" s="4">
        <v>81.045454545454547</v>
      </c>
      <c r="Q7">
        <v>15</v>
      </c>
      <c r="R7">
        <v>79</v>
      </c>
      <c r="S7">
        <v>100</v>
      </c>
      <c r="T7" s="4">
        <v>94.428571428571431</v>
      </c>
      <c r="U7">
        <v>92</v>
      </c>
      <c r="V7" s="4">
        <f t="shared" si="2"/>
        <v>83.457142857142856</v>
      </c>
      <c r="W7">
        <f t="shared" si="3"/>
        <v>14</v>
      </c>
      <c r="X7" s="4">
        <f t="shared" si="4"/>
        <v>81.970844155844162</v>
      </c>
      <c r="Y7">
        <f t="shared" si="5"/>
        <v>16</v>
      </c>
      <c r="Z7">
        <v>0</v>
      </c>
      <c r="AA7">
        <v>0</v>
      </c>
      <c r="AB7">
        <v>0</v>
      </c>
      <c r="AC7">
        <v>0</v>
      </c>
      <c r="AD7">
        <v>2</v>
      </c>
      <c r="AE7" s="4">
        <f t="shared" si="6"/>
        <v>75.3</v>
      </c>
      <c r="AF7">
        <f t="shared" si="7"/>
        <v>14</v>
      </c>
    </row>
    <row r="8" spans="1:39" x14ac:dyDescent="0.25">
      <c r="A8" s="1">
        <v>1822020104</v>
      </c>
      <c r="B8" s="1" t="s">
        <v>16</v>
      </c>
      <c r="C8" t="s">
        <v>55</v>
      </c>
      <c r="D8" t="s">
        <v>57</v>
      </c>
      <c r="F8">
        <v>62.5</v>
      </c>
      <c r="G8">
        <v>0</v>
      </c>
      <c r="H8">
        <v>0</v>
      </c>
      <c r="I8">
        <v>100</v>
      </c>
      <c r="J8" s="4">
        <v>96</v>
      </c>
      <c r="K8" s="5">
        <v>94</v>
      </c>
      <c r="L8" s="4">
        <f t="shared" si="0"/>
        <v>85.6</v>
      </c>
      <c r="M8">
        <f t="shared" si="1"/>
        <v>5</v>
      </c>
      <c r="N8" s="4">
        <v>89.590909090909093</v>
      </c>
      <c r="O8">
        <v>0</v>
      </c>
      <c r="P8" s="4">
        <v>89.590909090909093</v>
      </c>
      <c r="Q8">
        <v>1</v>
      </c>
      <c r="R8">
        <v>82</v>
      </c>
      <c r="S8">
        <v>100</v>
      </c>
      <c r="T8" s="4">
        <v>94.428571428571431</v>
      </c>
      <c r="U8">
        <v>92</v>
      </c>
      <c r="V8" s="4">
        <f t="shared" si="2"/>
        <v>85.55714285714285</v>
      </c>
      <c r="W8">
        <f t="shared" si="3"/>
        <v>7</v>
      </c>
      <c r="X8" s="4">
        <f t="shared" si="4"/>
        <v>87.988116883116888</v>
      </c>
      <c r="Y8">
        <f t="shared" si="5"/>
        <v>2</v>
      </c>
      <c r="Z8">
        <v>0</v>
      </c>
      <c r="AA8">
        <v>0</v>
      </c>
      <c r="AB8">
        <v>0</v>
      </c>
      <c r="AC8">
        <v>0</v>
      </c>
      <c r="AD8">
        <v>0</v>
      </c>
      <c r="AE8" s="4">
        <f t="shared" si="6"/>
        <v>75</v>
      </c>
      <c r="AF8">
        <f t="shared" si="7"/>
        <v>16</v>
      </c>
    </row>
    <row r="9" spans="1:39" x14ac:dyDescent="0.25">
      <c r="A9" s="1">
        <v>1822020105</v>
      </c>
      <c r="B9" s="1" t="s">
        <v>17</v>
      </c>
      <c r="C9" t="s">
        <v>55</v>
      </c>
      <c r="D9" t="s">
        <v>57</v>
      </c>
      <c r="F9">
        <v>62.5</v>
      </c>
      <c r="G9">
        <v>0</v>
      </c>
      <c r="H9">
        <v>0</v>
      </c>
      <c r="I9">
        <v>100</v>
      </c>
      <c r="J9" s="4">
        <v>94.142857142857139</v>
      </c>
      <c r="K9" s="5">
        <v>92</v>
      </c>
      <c r="L9" s="4">
        <f t="shared" si="0"/>
        <v>84.33</v>
      </c>
      <c r="M9">
        <f t="shared" si="1"/>
        <v>15</v>
      </c>
      <c r="N9" s="4">
        <v>79.86363636363636</v>
      </c>
      <c r="O9">
        <v>0</v>
      </c>
      <c r="P9" s="4">
        <v>79.86363636363636</v>
      </c>
      <c r="Q9">
        <v>16</v>
      </c>
      <c r="R9">
        <v>81</v>
      </c>
      <c r="S9">
        <v>100</v>
      </c>
      <c r="T9" s="4">
        <v>93.857142857142861</v>
      </c>
      <c r="U9">
        <v>90</v>
      </c>
      <c r="V9" s="4">
        <f t="shared" si="2"/>
        <v>84.544285714285706</v>
      </c>
      <c r="W9">
        <f t="shared" si="3"/>
        <v>11</v>
      </c>
      <c r="X9" s="4">
        <f t="shared" si="4"/>
        <v>81.682324675324679</v>
      </c>
      <c r="Y9">
        <f t="shared" si="5"/>
        <v>17</v>
      </c>
      <c r="Z9">
        <v>0</v>
      </c>
      <c r="AA9">
        <v>0</v>
      </c>
      <c r="AB9">
        <v>0</v>
      </c>
      <c r="AC9">
        <v>0</v>
      </c>
      <c r="AD9">
        <v>0</v>
      </c>
      <c r="AE9" s="4">
        <f t="shared" si="6"/>
        <v>75</v>
      </c>
      <c r="AF9">
        <f t="shared" si="7"/>
        <v>16</v>
      </c>
    </row>
    <row r="10" spans="1:39" x14ac:dyDescent="0.25">
      <c r="A10" s="1">
        <v>1822020106</v>
      </c>
      <c r="B10" s="1" t="s">
        <v>18</v>
      </c>
      <c r="C10" t="s">
        <v>55</v>
      </c>
      <c r="D10" t="s">
        <v>57</v>
      </c>
      <c r="E10" t="s">
        <v>59</v>
      </c>
      <c r="F10">
        <v>64.5</v>
      </c>
      <c r="G10">
        <v>0</v>
      </c>
      <c r="H10">
        <v>0</v>
      </c>
      <c r="I10">
        <v>100</v>
      </c>
      <c r="J10" s="4">
        <v>95.857142857142861</v>
      </c>
      <c r="K10" s="5">
        <v>92</v>
      </c>
      <c r="L10" s="4">
        <f t="shared" si="0"/>
        <v>85.649999999999991</v>
      </c>
      <c r="M10">
        <f t="shared" si="1"/>
        <v>4</v>
      </c>
      <c r="N10" s="4">
        <v>84.727272727272734</v>
      </c>
      <c r="O10">
        <v>0</v>
      </c>
      <c r="P10" s="4">
        <v>84.727272727272734</v>
      </c>
      <c r="Q10">
        <v>12</v>
      </c>
      <c r="R10">
        <v>81</v>
      </c>
      <c r="S10">
        <v>100</v>
      </c>
      <c r="T10" s="4">
        <v>95</v>
      </c>
      <c r="U10">
        <v>92</v>
      </c>
      <c r="V10" s="4">
        <f t="shared" si="2"/>
        <v>84.96</v>
      </c>
      <c r="W10">
        <f t="shared" si="3"/>
        <v>10</v>
      </c>
      <c r="X10" s="4">
        <f t="shared" si="4"/>
        <v>84.992863636363637</v>
      </c>
      <c r="Y10">
        <f t="shared" si="5"/>
        <v>8</v>
      </c>
      <c r="Z10">
        <v>0</v>
      </c>
      <c r="AA10">
        <v>0</v>
      </c>
      <c r="AB10">
        <v>7.5</v>
      </c>
      <c r="AC10">
        <v>0</v>
      </c>
      <c r="AD10">
        <v>0</v>
      </c>
      <c r="AE10" s="4">
        <f t="shared" si="6"/>
        <v>76.125</v>
      </c>
      <c r="AF10">
        <f t="shared" si="7"/>
        <v>11</v>
      </c>
    </row>
    <row r="11" spans="1:39" x14ac:dyDescent="0.25">
      <c r="A11" s="1">
        <v>1822020107</v>
      </c>
      <c r="B11" s="1" t="s">
        <v>19</v>
      </c>
      <c r="C11" t="s">
        <v>54</v>
      </c>
      <c r="D11" t="s">
        <v>57</v>
      </c>
      <c r="F11">
        <v>64.5</v>
      </c>
      <c r="G11">
        <v>0</v>
      </c>
      <c r="H11">
        <v>0</v>
      </c>
      <c r="I11">
        <v>100</v>
      </c>
      <c r="J11" s="4">
        <v>94.428571428571431</v>
      </c>
      <c r="K11" s="5">
        <v>92</v>
      </c>
      <c r="L11" s="4">
        <f t="shared" si="0"/>
        <v>85.05</v>
      </c>
      <c r="M11">
        <f t="shared" si="1"/>
        <v>9</v>
      </c>
      <c r="N11" s="4">
        <v>76.409090909090907</v>
      </c>
      <c r="O11">
        <v>0</v>
      </c>
      <c r="P11" s="4">
        <v>76.409090909090907</v>
      </c>
      <c r="Q11">
        <v>21</v>
      </c>
      <c r="R11">
        <v>80</v>
      </c>
      <c r="S11">
        <v>100</v>
      </c>
      <c r="T11" s="4">
        <v>95.142857142857139</v>
      </c>
      <c r="U11">
        <v>92</v>
      </c>
      <c r="V11" s="4">
        <f t="shared" si="2"/>
        <v>84.285714285714278</v>
      </c>
      <c r="W11">
        <f t="shared" si="3"/>
        <v>12</v>
      </c>
      <c r="X11" s="4">
        <f t="shared" si="4"/>
        <v>79.750811688311686</v>
      </c>
      <c r="Y11">
        <f t="shared" si="5"/>
        <v>22</v>
      </c>
      <c r="Z11">
        <v>0</v>
      </c>
      <c r="AA11">
        <v>0</v>
      </c>
      <c r="AB11">
        <v>0</v>
      </c>
      <c r="AC11">
        <v>4</v>
      </c>
      <c r="AD11">
        <v>4.8</v>
      </c>
      <c r="AE11" s="4">
        <f t="shared" si="6"/>
        <v>76.319999999999993</v>
      </c>
      <c r="AF11">
        <f t="shared" si="7"/>
        <v>10</v>
      </c>
    </row>
    <row r="12" spans="1:39" x14ac:dyDescent="0.25">
      <c r="A12" s="1">
        <v>1822020108</v>
      </c>
      <c r="B12" s="1" t="s">
        <v>20</v>
      </c>
      <c r="C12" t="s">
        <v>55</v>
      </c>
      <c r="D12" t="s">
        <v>57</v>
      </c>
      <c r="F12">
        <v>62.5</v>
      </c>
      <c r="G12">
        <v>0</v>
      </c>
      <c r="H12">
        <v>0</v>
      </c>
      <c r="I12">
        <v>100</v>
      </c>
      <c r="J12" s="4">
        <v>95.428571428571431</v>
      </c>
      <c r="K12" s="5">
        <v>92</v>
      </c>
      <c r="L12" s="4">
        <f t="shared" si="0"/>
        <v>84.86999999999999</v>
      </c>
      <c r="M12">
        <f t="shared" si="1"/>
        <v>11</v>
      </c>
      <c r="N12" s="4">
        <v>85.318181818181813</v>
      </c>
      <c r="O12">
        <v>0</v>
      </c>
      <c r="P12" s="4">
        <v>85.318181818181813</v>
      </c>
      <c r="Q12">
        <v>10</v>
      </c>
      <c r="R12">
        <v>80</v>
      </c>
      <c r="S12">
        <v>100</v>
      </c>
      <c r="T12" s="4">
        <v>94.428571428571431</v>
      </c>
      <c r="U12">
        <v>92</v>
      </c>
      <c r="V12" s="4">
        <f t="shared" si="2"/>
        <v>84.157142857142858</v>
      </c>
      <c r="W12">
        <f t="shared" si="3"/>
        <v>13</v>
      </c>
      <c r="X12" s="4">
        <f t="shared" si="4"/>
        <v>85.031980519480513</v>
      </c>
      <c r="Y12">
        <f t="shared" si="5"/>
        <v>7</v>
      </c>
      <c r="Z12">
        <v>0</v>
      </c>
      <c r="AA12">
        <v>0</v>
      </c>
      <c r="AB12">
        <v>0</v>
      </c>
      <c r="AC12">
        <v>0</v>
      </c>
      <c r="AD12">
        <v>0</v>
      </c>
      <c r="AE12" s="4">
        <f t="shared" si="6"/>
        <v>75</v>
      </c>
      <c r="AF12">
        <f t="shared" si="7"/>
        <v>16</v>
      </c>
    </row>
    <row r="13" spans="1:39" x14ac:dyDescent="0.25">
      <c r="A13" s="1">
        <v>1822020110</v>
      </c>
      <c r="B13" s="1" t="s">
        <v>21</v>
      </c>
      <c r="C13" t="s">
        <v>54</v>
      </c>
      <c r="D13" t="s">
        <v>57</v>
      </c>
      <c r="F13">
        <v>62.5</v>
      </c>
      <c r="G13">
        <v>0</v>
      </c>
      <c r="H13">
        <v>0</v>
      </c>
      <c r="I13">
        <v>100</v>
      </c>
      <c r="J13" s="4">
        <v>94</v>
      </c>
      <c r="K13" s="5">
        <v>90</v>
      </c>
      <c r="L13" s="4">
        <f t="shared" si="0"/>
        <v>83.779999999999987</v>
      </c>
      <c r="M13">
        <f t="shared" si="1"/>
        <v>21</v>
      </c>
      <c r="N13" s="4">
        <v>78.681818181818187</v>
      </c>
      <c r="O13">
        <v>0</v>
      </c>
      <c r="P13" s="4">
        <v>78.681818181818187</v>
      </c>
      <c r="Q13">
        <v>19</v>
      </c>
      <c r="R13">
        <v>72</v>
      </c>
      <c r="S13">
        <v>100</v>
      </c>
      <c r="T13" s="4">
        <v>94</v>
      </c>
      <c r="U13">
        <v>90</v>
      </c>
      <c r="V13" s="4">
        <f t="shared" si="2"/>
        <v>78.27</v>
      </c>
      <c r="W13">
        <f t="shared" si="3"/>
        <v>21</v>
      </c>
      <c r="X13" s="4">
        <f t="shared" si="4"/>
        <v>79.894590909090908</v>
      </c>
      <c r="Y13">
        <f t="shared" si="5"/>
        <v>20</v>
      </c>
      <c r="Z13">
        <v>0</v>
      </c>
      <c r="AA13">
        <v>0</v>
      </c>
      <c r="AB13">
        <v>0</v>
      </c>
      <c r="AC13">
        <v>0</v>
      </c>
      <c r="AD13">
        <v>0</v>
      </c>
      <c r="AE13" s="4">
        <f t="shared" si="6"/>
        <v>75</v>
      </c>
      <c r="AF13">
        <f t="shared" si="7"/>
        <v>16</v>
      </c>
    </row>
    <row r="14" spans="1:39" x14ac:dyDescent="0.25">
      <c r="A14" s="1">
        <v>1822020111</v>
      </c>
      <c r="B14" s="1" t="s">
        <v>22</v>
      </c>
      <c r="C14" t="s">
        <v>54</v>
      </c>
      <c r="D14" t="s">
        <v>57</v>
      </c>
      <c r="E14" t="s">
        <v>60</v>
      </c>
      <c r="F14">
        <v>64.5</v>
      </c>
      <c r="G14">
        <v>0</v>
      </c>
      <c r="H14">
        <v>0</v>
      </c>
      <c r="I14">
        <v>100</v>
      </c>
      <c r="J14" s="4">
        <v>94.857142857142861</v>
      </c>
      <c r="K14" s="5">
        <v>92</v>
      </c>
      <c r="L14" s="4">
        <f t="shared" si="0"/>
        <v>85.22999999999999</v>
      </c>
      <c r="M14">
        <f t="shared" si="1"/>
        <v>7</v>
      </c>
      <c r="N14" s="4">
        <v>78.045454545454547</v>
      </c>
      <c r="O14">
        <v>0</v>
      </c>
      <c r="P14" s="4">
        <v>78.045454545454547</v>
      </c>
      <c r="Q14">
        <v>20</v>
      </c>
      <c r="R14">
        <v>85</v>
      </c>
      <c r="S14">
        <v>100</v>
      </c>
      <c r="T14" s="4">
        <v>94.571428571428569</v>
      </c>
      <c r="U14">
        <v>90</v>
      </c>
      <c r="V14" s="4">
        <f t="shared" si="2"/>
        <v>87.472857142857137</v>
      </c>
      <c r="W14">
        <f t="shared" si="3"/>
        <v>3</v>
      </c>
      <c r="X14" s="4">
        <f t="shared" si="4"/>
        <v>81.255701298701283</v>
      </c>
      <c r="Y14">
        <f t="shared" si="5"/>
        <v>18</v>
      </c>
      <c r="Z14">
        <v>0</v>
      </c>
      <c r="AA14">
        <v>0</v>
      </c>
      <c r="AB14">
        <v>10</v>
      </c>
      <c r="AC14">
        <v>0</v>
      </c>
      <c r="AD14">
        <v>2</v>
      </c>
      <c r="AE14" s="4">
        <f t="shared" si="6"/>
        <v>76.8</v>
      </c>
      <c r="AF14">
        <f t="shared" si="7"/>
        <v>4</v>
      </c>
    </row>
    <row r="15" spans="1:39" x14ac:dyDescent="0.25">
      <c r="A15" s="1">
        <v>1822020112</v>
      </c>
      <c r="B15" s="1" t="s">
        <v>23</v>
      </c>
      <c r="C15" t="s">
        <v>54</v>
      </c>
      <c r="D15" t="s">
        <v>57</v>
      </c>
      <c r="F15">
        <v>62.5</v>
      </c>
      <c r="G15">
        <v>0</v>
      </c>
      <c r="H15">
        <v>0</v>
      </c>
      <c r="I15">
        <v>100</v>
      </c>
      <c r="J15" s="4">
        <v>94.571428571428569</v>
      </c>
      <c r="K15" s="5">
        <v>90</v>
      </c>
      <c r="L15" s="4">
        <f t="shared" si="0"/>
        <v>84.02</v>
      </c>
      <c r="M15">
        <f t="shared" si="1"/>
        <v>18</v>
      </c>
      <c r="N15" s="4">
        <v>79.5</v>
      </c>
      <c r="O15">
        <v>0</v>
      </c>
      <c r="P15" s="4">
        <v>79.5</v>
      </c>
      <c r="Q15">
        <v>18</v>
      </c>
      <c r="R15">
        <v>79</v>
      </c>
      <c r="S15">
        <v>100</v>
      </c>
      <c r="T15" s="4">
        <v>94.285714285714292</v>
      </c>
      <c r="U15">
        <v>90</v>
      </c>
      <c r="V15" s="4">
        <f t="shared" si="2"/>
        <v>83.221428571428561</v>
      </c>
      <c r="W15">
        <f t="shared" si="3"/>
        <v>16</v>
      </c>
      <c r="X15" s="4">
        <f t="shared" si="4"/>
        <v>81.188214285714281</v>
      </c>
      <c r="Y15">
        <f t="shared" si="5"/>
        <v>19</v>
      </c>
      <c r="Z15">
        <v>0</v>
      </c>
      <c r="AA15">
        <v>0</v>
      </c>
      <c r="AB15">
        <v>10</v>
      </c>
      <c r="AC15">
        <v>0</v>
      </c>
      <c r="AD15">
        <v>0</v>
      </c>
      <c r="AE15" s="4">
        <f t="shared" si="6"/>
        <v>76.5</v>
      </c>
      <c r="AF15">
        <f t="shared" si="7"/>
        <v>7</v>
      </c>
    </row>
    <row r="16" spans="1:39" x14ac:dyDescent="0.25">
      <c r="A16" s="1">
        <v>1822020113</v>
      </c>
      <c r="B16" s="1" t="s">
        <v>24</v>
      </c>
      <c r="C16" t="s">
        <v>54</v>
      </c>
      <c r="D16" t="s">
        <v>57</v>
      </c>
      <c r="F16">
        <v>62.5</v>
      </c>
      <c r="G16">
        <v>0</v>
      </c>
      <c r="H16">
        <v>0</v>
      </c>
      <c r="I16">
        <v>100</v>
      </c>
      <c r="J16" s="4">
        <v>95.714285714285708</v>
      </c>
      <c r="K16" s="5">
        <v>92</v>
      </c>
      <c r="L16" s="4">
        <f t="shared" si="0"/>
        <v>84.99</v>
      </c>
      <c r="M16">
        <f t="shared" si="1"/>
        <v>10</v>
      </c>
      <c r="N16" s="4">
        <v>89.409090909090907</v>
      </c>
      <c r="O16">
        <v>0</v>
      </c>
      <c r="P16" s="4">
        <v>89.409090909090907</v>
      </c>
      <c r="Q16">
        <v>2</v>
      </c>
      <c r="R16">
        <v>79</v>
      </c>
      <c r="S16">
        <v>100</v>
      </c>
      <c r="T16" s="4">
        <v>95.142857142857139</v>
      </c>
      <c r="U16">
        <v>90</v>
      </c>
      <c r="V16" s="4">
        <f t="shared" si="2"/>
        <v>83.375714285714281</v>
      </c>
      <c r="W16">
        <f t="shared" si="3"/>
        <v>15</v>
      </c>
      <c r="X16" s="4">
        <f t="shared" si="4"/>
        <v>87.399311688311684</v>
      </c>
      <c r="Y16">
        <f t="shared" si="5"/>
        <v>3</v>
      </c>
      <c r="Z16">
        <v>0</v>
      </c>
      <c r="AA16">
        <v>0</v>
      </c>
      <c r="AB16">
        <v>10</v>
      </c>
      <c r="AC16">
        <v>0</v>
      </c>
      <c r="AD16">
        <v>0</v>
      </c>
      <c r="AE16" s="4">
        <f t="shared" si="6"/>
        <v>76.5</v>
      </c>
      <c r="AF16">
        <f t="shared" si="7"/>
        <v>7</v>
      </c>
    </row>
    <row r="17" spans="1:32" x14ac:dyDescent="0.25">
      <c r="A17" s="1">
        <v>1822020114</v>
      </c>
      <c r="B17" s="1" t="s">
        <v>25</v>
      </c>
      <c r="C17" t="s">
        <v>54</v>
      </c>
      <c r="D17" t="s">
        <v>57</v>
      </c>
      <c r="E17" t="s">
        <v>61</v>
      </c>
      <c r="F17">
        <v>62.5</v>
      </c>
      <c r="G17">
        <v>0</v>
      </c>
      <c r="H17">
        <v>0</v>
      </c>
      <c r="I17">
        <v>100</v>
      </c>
      <c r="J17" s="4">
        <v>95.714285714285708</v>
      </c>
      <c r="K17" s="5">
        <v>90</v>
      </c>
      <c r="L17" s="4">
        <f t="shared" si="0"/>
        <v>84.499999999999986</v>
      </c>
      <c r="M17">
        <f t="shared" si="1"/>
        <v>14</v>
      </c>
      <c r="N17" s="4">
        <v>86.318181818181813</v>
      </c>
      <c r="O17">
        <v>0</v>
      </c>
      <c r="P17" s="4">
        <v>86.318181818181813</v>
      </c>
      <c r="Q17">
        <v>7</v>
      </c>
      <c r="R17">
        <v>84</v>
      </c>
      <c r="S17">
        <v>100</v>
      </c>
      <c r="T17" s="4">
        <v>95.428571428571431</v>
      </c>
      <c r="U17">
        <v>90</v>
      </c>
      <c r="V17" s="4">
        <f t="shared" si="2"/>
        <v>86.927142857142854</v>
      </c>
      <c r="W17">
        <f t="shared" si="3"/>
        <v>4</v>
      </c>
      <c r="X17" s="4">
        <f t="shared" si="4"/>
        <v>85.954980519480515</v>
      </c>
      <c r="Y17">
        <f t="shared" si="5"/>
        <v>4</v>
      </c>
      <c r="Z17">
        <v>0</v>
      </c>
      <c r="AA17">
        <v>0</v>
      </c>
      <c r="AB17">
        <v>10</v>
      </c>
      <c r="AC17">
        <v>0</v>
      </c>
      <c r="AD17">
        <v>0</v>
      </c>
      <c r="AE17" s="4">
        <f t="shared" si="6"/>
        <v>76.5</v>
      </c>
      <c r="AF17">
        <f t="shared" si="7"/>
        <v>7</v>
      </c>
    </row>
    <row r="18" spans="1:32" x14ac:dyDescent="0.25">
      <c r="A18" s="1">
        <v>1822020115</v>
      </c>
      <c r="B18" s="1" t="s">
        <v>26</v>
      </c>
      <c r="C18" t="s">
        <v>54</v>
      </c>
      <c r="D18" t="s">
        <v>57</v>
      </c>
      <c r="F18">
        <v>62.5</v>
      </c>
      <c r="G18">
        <v>0</v>
      </c>
      <c r="H18">
        <v>0</v>
      </c>
      <c r="I18">
        <v>100</v>
      </c>
      <c r="J18" s="4">
        <v>95.857142857142861</v>
      </c>
      <c r="K18" s="5">
        <v>90</v>
      </c>
      <c r="L18" s="4">
        <f t="shared" si="0"/>
        <v>84.559999999999988</v>
      </c>
      <c r="M18">
        <f t="shared" si="1"/>
        <v>13</v>
      </c>
      <c r="N18" s="4">
        <v>85</v>
      </c>
      <c r="O18">
        <v>0</v>
      </c>
      <c r="P18" s="4">
        <v>85</v>
      </c>
      <c r="Q18">
        <v>11</v>
      </c>
      <c r="R18">
        <v>77</v>
      </c>
      <c r="S18">
        <v>100</v>
      </c>
      <c r="T18" s="4">
        <v>95</v>
      </c>
      <c r="U18">
        <v>90</v>
      </c>
      <c r="V18" s="4">
        <f t="shared" si="2"/>
        <v>81.95</v>
      </c>
      <c r="W18">
        <f t="shared" si="3"/>
        <v>17</v>
      </c>
      <c r="X18" s="4">
        <f t="shared" si="4"/>
        <v>84.432500000000005</v>
      </c>
      <c r="Y18">
        <f t="shared" si="5"/>
        <v>11</v>
      </c>
      <c r="Z18">
        <v>0</v>
      </c>
      <c r="AA18">
        <v>0</v>
      </c>
      <c r="AB18">
        <v>0</v>
      </c>
      <c r="AC18">
        <v>0</v>
      </c>
      <c r="AD18">
        <v>0</v>
      </c>
      <c r="AE18" s="4">
        <f t="shared" si="6"/>
        <v>75</v>
      </c>
      <c r="AF18">
        <f t="shared" si="7"/>
        <v>16</v>
      </c>
    </row>
    <row r="19" spans="1:32" x14ac:dyDescent="0.25">
      <c r="A19" s="1">
        <v>1822020116</v>
      </c>
      <c r="B19" s="1" t="s">
        <v>27</v>
      </c>
      <c r="C19" t="s">
        <v>55</v>
      </c>
      <c r="D19" t="s">
        <v>57</v>
      </c>
      <c r="F19">
        <v>62.5</v>
      </c>
      <c r="G19">
        <v>0</v>
      </c>
      <c r="H19">
        <v>0</v>
      </c>
      <c r="I19">
        <v>100</v>
      </c>
      <c r="J19" s="4">
        <v>92.428571428571431</v>
      </c>
      <c r="K19" s="5">
        <v>90</v>
      </c>
      <c r="L19" s="4">
        <f t="shared" si="0"/>
        <v>83.11999999999999</v>
      </c>
      <c r="M19">
        <f t="shared" si="1"/>
        <v>23</v>
      </c>
      <c r="N19" s="4">
        <v>73.454545454545453</v>
      </c>
      <c r="O19">
        <v>0</v>
      </c>
      <c r="P19" s="4">
        <v>73.454545454545453</v>
      </c>
      <c r="Q19">
        <v>23</v>
      </c>
      <c r="R19">
        <v>82</v>
      </c>
      <c r="S19">
        <v>100</v>
      </c>
      <c r="T19" s="4">
        <v>92.714285714285708</v>
      </c>
      <c r="U19">
        <v>90</v>
      </c>
      <c r="V19" s="4">
        <f t="shared" si="2"/>
        <v>85.03857142857143</v>
      </c>
      <c r="W19">
        <f t="shared" si="3"/>
        <v>9</v>
      </c>
      <c r="X19" s="4">
        <f t="shared" si="4"/>
        <v>77.608512987012972</v>
      </c>
      <c r="Y19">
        <f t="shared" si="5"/>
        <v>23</v>
      </c>
      <c r="Z19">
        <v>0</v>
      </c>
      <c r="AA19">
        <v>0</v>
      </c>
      <c r="AB19">
        <v>0</v>
      </c>
      <c r="AC19">
        <v>0</v>
      </c>
      <c r="AD19">
        <v>0</v>
      </c>
      <c r="AE19" s="4">
        <f t="shared" si="6"/>
        <v>75</v>
      </c>
      <c r="AF19">
        <f t="shared" si="7"/>
        <v>16</v>
      </c>
    </row>
    <row r="20" spans="1:32" x14ac:dyDescent="0.25">
      <c r="A20" s="1">
        <v>1822020117</v>
      </c>
      <c r="B20" s="1" t="s">
        <v>28</v>
      </c>
      <c r="C20" t="s">
        <v>54</v>
      </c>
      <c r="D20" t="s">
        <v>57</v>
      </c>
      <c r="E20" t="s">
        <v>62</v>
      </c>
      <c r="F20">
        <v>62.5</v>
      </c>
      <c r="G20">
        <v>0</v>
      </c>
      <c r="H20">
        <v>0</v>
      </c>
      <c r="I20">
        <v>100</v>
      </c>
      <c r="J20" s="4">
        <v>94.857142857142861</v>
      </c>
      <c r="K20" s="5">
        <v>90</v>
      </c>
      <c r="L20" s="4">
        <f t="shared" si="0"/>
        <v>84.14</v>
      </c>
      <c r="M20">
        <f t="shared" si="1"/>
        <v>16</v>
      </c>
      <c r="N20" s="4">
        <v>86.681818181818187</v>
      </c>
      <c r="O20">
        <v>0</v>
      </c>
      <c r="P20" s="4">
        <v>86.681818181818187</v>
      </c>
      <c r="Q20">
        <v>5</v>
      </c>
      <c r="R20">
        <v>76</v>
      </c>
      <c r="S20">
        <v>100</v>
      </c>
      <c r="T20" s="4">
        <v>94.142857142857139</v>
      </c>
      <c r="U20">
        <v>90</v>
      </c>
      <c r="V20" s="4">
        <f t="shared" si="2"/>
        <v>81.09571428571428</v>
      </c>
      <c r="W20">
        <f t="shared" si="3"/>
        <v>20</v>
      </c>
      <c r="X20" s="4">
        <f t="shared" si="4"/>
        <v>85.208448051948054</v>
      </c>
      <c r="Y20">
        <f t="shared" si="5"/>
        <v>6</v>
      </c>
      <c r="Z20">
        <v>0</v>
      </c>
      <c r="AA20">
        <v>0</v>
      </c>
      <c r="AB20">
        <v>7.5</v>
      </c>
      <c r="AC20">
        <v>0</v>
      </c>
      <c r="AD20">
        <v>0</v>
      </c>
      <c r="AE20" s="4">
        <f t="shared" si="6"/>
        <v>76.125</v>
      </c>
      <c r="AF20">
        <f t="shared" si="7"/>
        <v>11</v>
      </c>
    </row>
    <row r="21" spans="1:32" x14ac:dyDescent="0.25">
      <c r="A21" s="1">
        <v>1822020118</v>
      </c>
      <c r="B21" s="1" t="s">
        <v>29</v>
      </c>
      <c r="C21" t="s">
        <v>54</v>
      </c>
      <c r="D21" t="s">
        <v>57</v>
      </c>
      <c r="F21">
        <v>64.5</v>
      </c>
      <c r="G21">
        <v>0</v>
      </c>
      <c r="H21">
        <v>0</v>
      </c>
      <c r="I21">
        <v>100</v>
      </c>
      <c r="J21" s="4">
        <v>94.714285714285708</v>
      </c>
      <c r="K21" s="5">
        <v>94</v>
      </c>
      <c r="L21" s="4">
        <f t="shared" si="0"/>
        <v>85.66</v>
      </c>
      <c r="M21">
        <f t="shared" si="1"/>
        <v>3</v>
      </c>
      <c r="N21" s="4">
        <v>84.454545454545453</v>
      </c>
      <c r="O21">
        <v>0</v>
      </c>
      <c r="P21" s="4">
        <v>84.454545454545453</v>
      </c>
      <c r="Q21">
        <v>13</v>
      </c>
      <c r="R21">
        <v>82</v>
      </c>
      <c r="S21">
        <v>100</v>
      </c>
      <c r="T21" s="4">
        <v>94.285714285714292</v>
      </c>
      <c r="U21">
        <v>90</v>
      </c>
      <c r="V21" s="4">
        <f t="shared" si="2"/>
        <v>85.321428571428569</v>
      </c>
      <c r="W21">
        <f t="shared" si="3"/>
        <v>8</v>
      </c>
      <c r="X21" s="4">
        <f t="shared" si="4"/>
        <v>84.885941558441559</v>
      </c>
      <c r="Y21">
        <f t="shared" si="5"/>
        <v>10</v>
      </c>
      <c r="Z21">
        <v>0</v>
      </c>
      <c r="AA21">
        <v>0</v>
      </c>
      <c r="AB21">
        <v>0</v>
      </c>
      <c r="AC21">
        <v>0</v>
      </c>
      <c r="AD21">
        <v>11.4</v>
      </c>
      <c r="AE21" s="4">
        <f t="shared" si="6"/>
        <v>76.709999999999994</v>
      </c>
      <c r="AF21">
        <f t="shared" si="7"/>
        <v>6</v>
      </c>
    </row>
    <row r="22" spans="1:32" x14ac:dyDescent="0.25">
      <c r="A22" s="1">
        <v>1822020119</v>
      </c>
      <c r="B22" s="1" t="s">
        <v>30</v>
      </c>
      <c r="C22" t="s">
        <v>55</v>
      </c>
      <c r="D22" t="s">
        <v>57</v>
      </c>
      <c r="E22" t="s">
        <v>63</v>
      </c>
      <c r="F22">
        <v>62.5</v>
      </c>
      <c r="G22">
        <v>0</v>
      </c>
      <c r="H22">
        <v>0</v>
      </c>
      <c r="I22">
        <v>100</v>
      </c>
      <c r="J22" s="4">
        <v>95.285714285714292</v>
      </c>
      <c r="K22" s="5">
        <v>94</v>
      </c>
      <c r="L22" s="4">
        <f t="shared" si="0"/>
        <v>85.3</v>
      </c>
      <c r="M22">
        <f t="shared" si="1"/>
        <v>6</v>
      </c>
      <c r="N22" s="4">
        <v>75.5</v>
      </c>
      <c r="O22">
        <v>0</v>
      </c>
      <c r="P22" s="4">
        <v>75.5</v>
      </c>
      <c r="Q22">
        <v>22</v>
      </c>
      <c r="R22">
        <v>86</v>
      </c>
      <c r="S22">
        <v>100</v>
      </c>
      <c r="T22" s="4">
        <v>94.571428571428569</v>
      </c>
      <c r="U22">
        <v>92</v>
      </c>
      <c r="V22" s="4">
        <f t="shared" si="2"/>
        <v>88.382857142857134</v>
      </c>
      <c r="W22">
        <f t="shared" si="3"/>
        <v>1</v>
      </c>
      <c r="X22" s="4">
        <f t="shared" si="4"/>
        <v>79.882428571428562</v>
      </c>
      <c r="Y22">
        <f t="shared" si="5"/>
        <v>21</v>
      </c>
      <c r="Z22">
        <v>0</v>
      </c>
      <c r="AA22">
        <v>0</v>
      </c>
      <c r="AB22">
        <v>7.5</v>
      </c>
      <c r="AC22">
        <v>0</v>
      </c>
      <c r="AD22">
        <v>14</v>
      </c>
      <c r="AE22" s="4">
        <f t="shared" si="6"/>
        <v>78.224999999999994</v>
      </c>
      <c r="AF22">
        <f t="shared" si="7"/>
        <v>1</v>
      </c>
    </row>
    <row r="23" spans="1:32" x14ac:dyDescent="0.25">
      <c r="A23" s="1">
        <v>1822020120</v>
      </c>
      <c r="B23" s="1" t="s">
        <v>31</v>
      </c>
      <c r="C23" t="s">
        <v>54</v>
      </c>
      <c r="D23" t="s">
        <v>57</v>
      </c>
      <c r="F23">
        <v>72.5</v>
      </c>
      <c r="G23">
        <v>0</v>
      </c>
      <c r="H23">
        <v>0</v>
      </c>
      <c r="I23">
        <v>100</v>
      </c>
      <c r="J23" s="4">
        <v>94.428571428571431</v>
      </c>
      <c r="K23" s="5">
        <v>92</v>
      </c>
      <c r="L23" s="4">
        <f t="shared" si="0"/>
        <v>87.45</v>
      </c>
      <c r="M23">
        <f t="shared" si="1"/>
        <v>1</v>
      </c>
      <c r="N23" s="4">
        <v>89.045454545454547</v>
      </c>
      <c r="O23">
        <v>0</v>
      </c>
      <c r="P23" s="4">
        <v>89.045454545454547</v>
      </c>
      <c r="Q23">
        <v>3</v>
      </c>
      <c r="R23">
        <v>85</v>
      </c>
      <c r="S23">
        <v>100</v>
      </c>
      <c r="T23" s="4">
        <v>94.857142857142861</v>
      </c>
      <c r="U23">
        <v>92</v>
      </c>
      <c r="V23" s="4">
        <f t="shared" si="2"/>
        <v>87.734285714285704</v>
      </c>
      <c r="W23">
        <f t="shared" si="3"/>
        <v>2</v>
      </c>
      <c r="X23" s="4">
        <f t="shared" si="4"/>
        <v>88.449915584415592</v>
      </c>
      <c r="Y23">
        <f t="shared" si="5"/>
        <v>1</v>
      </c>
      <c r="Z23">
        <v>0</v>
      </c>
      <c r="AA23">
        <v>0</v>
      </c>
      <c r="AB23">
        <v>10</v>
      </c>
      <c r="AC23">
        <v>0</v>
      </c>
      <c r="AD23">
        <v>4.8</v>
      </c>
      <c r="AE23" s="4">
        <f t="shared" si="6"/>
        <v>77.22</v>
      </c>
      <c r="AF23">
        <f t="shared" si="7"/>
        <v>2</v>
      </c>
    </row>
    <row r="24" spans="1:32" x14ac:dyDescent="0.25">
      <c r="A24" s="1">
        <v>1822020121</v>
      </c>
      <c r="B24" s="1" t="s">
        <v>32</v>
      </c>
      <c r="C24" t="s">
        <v>54</v>
      </c>
      <c r="D24" t="s">
        <v>57</v>
      </c>
      <c r="E24" t="s">
        <v>64</v>
      </c>
      <c r="F24">
        <v>62.5</v>
      </c>
      <c r="G24">
        <v>0</v>
      </c>
      <c r="H24">
        <v>0</v>
      </c>
      <c r="I24">
        <v>100</v>
      </c>
      <c r="J24" s="4">
        <v>95.428571428571431</v>
      </c>
      <c r="K24" s="5">
        <v>92</v>
      </c>
      <c r="L24" s="4">
        <f t="shared" si="0"/>
        <v>84.86999999999999</v>
      </c>
      <c r="M24">
        <f t="shared" si="1"/>
        <v>11</v>
      </c>
      <c r="N24" s="4">
        <v>85.727272727272734</v>
      </c>
      <c r="O24">
        <v>0</v>
      </c>
      <c r="P24" s="4">
        <v>85.727272727272734</v>
      </c>
      <c r="Q24">
        <v>9</v>
      </c>
      <c r="R24">
        <v>76</v>
      </c>
      <c r="S24">
        <v>100</v>
      </c>
      <c r="T24" s="4">
        <v>95.714285714285708</v>
      </c>
      <c r="U24">
        <v>92</v>
      </c>
      <c r="V24" s="4">
        <f t="shared" si="2"/>
        <v>81.588571428571413</v>
      </c>
      <c r="W24">
        <f t="shared" si="3"/>
        <v>19</v>
      </c>
      <c r="X24" s="4">
        <f t="shared" si="4"/>
        <v>84.892149350649348</v>
      </c>
      <c r="Y24">
        <f t="shared" si="5"/>
        <v>9</v>
      </c>
      <c r="Z24">
        <v>0</v>
      </c>
      <c r="AA24">
        <v>0</v>
      </c>
      <c r="AB24">
        <v>7.5</v>
      </c>
      <c r="AC24">
        <v>0</v>
      </c>
      <c r="AD24">
        <v>6</v>
      </c>
      <c r="AE24" s="4">
        <f t="shared" si="6"/>
        <v>77.025000000000006</v>
      </c>
      <c r="AF24">
        <f t="shared" si="7"/>
        <v>3</v>
      </c>
    </row>
    <row r="25" spans="1:32" x14ac:dyDescent="0.25">
      <c r="A25" s="1">
        <v>1822020122</v>
      </c>
      <c r="B25" s="1" t="s">
        <v>33</v>
      </c>
      <c r="C25" t="s">
        <v>54</v>
      </c>
      <c r="D25" t="s">
        <v>57</v>
      </c>
      <c r="F25">
        <v>64.5</v>
      </c>
      <c r="G25">
        <v>0</v>
      </c>
      <c r="H25">
        <v>0</v>
      </c>
      <c r="I25">
        <v>100</v>
      </c>
      <c r="J25" s="4">
        <v>94.857142857142861</v>
      </c>
      <c r="K25" s="5">
        <v>92</v>
      </c>
      <c r="L25" s="4">
        <f t="shared" si="0"/>
        <v>85.22999999999999</v>
      </c>
      <c r="M25">
        <f t="shared" si="1"/>
        <v>7</v>
      </c>
      <c r="N25" s="4">
        <v>86.5</v>
      </c>
      <c r="O25">
        <v>0</v>
      </c>
      <c r="P25" s="4">
        <v>86.5</v>
      </c>
      <c r="Q25">
        <v>6</v>
      </c>
      <c r="R25">
        <v>60</v>
      </c>
      <c r="S25">
        <v>100</v>
      </c>
      <c r="T25" s="4">
        <v>94.714285714285708</v>
      </c>
      <c r="U25">
        <v>92</v>
      </c>
      <c r="V25" s="4">
        <f t="shared" si="2"/>
        <v>70.208571428571418</v>
      </c>
      <c r="W25">
        <f t="shared" si="3"/>
        <v>23</v>
      </c>
      <c r="X25" s="4">
        <f t="shared" si="4"/>
        <v>83.738785714285711</v>
      </c>
      <c r="Y25">
        <f t="shared" si="5"/>
        <v>12</v>
      </c>
      <c r="Z25">
        <v>0</v>
      </c>
      <c r="AA25">
        <v>0</v>
      </c>
      <c r="AB25">
        <v>0</v>
      </c>
      <c r="AC25">
        <v>0</v>
      </c>
      <c r="AD25">
        <v>2</v>
      </c>
      <c r="AE25" s="4">
        <f t="shared" si="6"/>
        <v>75.3</v>
      </c>
      <c r="AF25">
        <f t="shared" si="7"/>
        <v>14</v>
      </c>
    </row>
    <row r="26" spans="1:32" x14ac:dyDescent="0.25">
      <c r="A26" s="1">
        <v>1822020123</v>
      </c>
      <c r="B26" s="1" t="s">
        <v>34</v>
      </c>
      <c r="C26" t="s">
        <v>55</v>
      </c>
      <c r="D26" t="s">
        <v>57</v>
      </c>
      <c r="F26">
        <v>62.5</v>
      </c>
      <c r="G26">
        <v>0</v>
      </c>
      <c r="H26">
        <v>0</v>
      </c>
      <c r="I26">
        <v>100</v>
      </c>
      <c r="J26" s="4">
        <v>94.142857142857139</v>
      </c>
      <c r="K26" s="5">
        <v>90</v>
      </c>
      <c r="L26" s="4">
        <f t="shared" si="0"/>
        <v>83.839999999999989</v>
      </c>
      <c r="M26">
        <f t="shared" si="1"/>
        <v>20</v>
      </c>
      <c r="N26" s="4">
        <v>86.727272727272734</v>
      </c>
      <c r="O26">
        <v>0</v>
      </c>
      <c r="P26" s="4">
        <v>86.727272727272734</v>
      </c>
      <c r="Q26">
        <v>4</v>
      </c>
      <c r="R26">
        <v>82</v>
      </c>
      <c r="S26">
        <v>100</v>
      </c>
      <c r="T26" s="4">
        <v>94.571428571428569</v>
      </c>
      <c r="U26">
        <v>92</v>
      </c>
      <c r="V26" s="4">
        <f t="shared" si="2"/>
        <v>85.582857142857137</v>
      </c>
      <c r="W26">
        <f t="shared" si="3"/>
        <v>6</v>
      </c>
      <c r="X26" s="4">
        <f t="shared" si="4"/>
        <v>85.833792207792214</v>
      </c>
      <c r="Y26">
        <f t="shared" si="5"/>
        <v>5</v>
      </c>
      <c r="Z26">
        <v>0</v>
      </c>
      <c r="AA26">
        <v>0</v>
      </c>
      <c r="AB26">
        <v>0</v>
      </c>
      <c r="AC26">
        <v>0</v>
      </c>
      <c r="AD26">
        <v>0</v>
      </c>
      <c r="AE26" s="4">
        <f t="shared" si="6"/>
        <v>75</v>
      </c>
      <c r="AF26">
        <f t="shared" si="7"/>
        <v>16</v>
      </c>
    </row>
    <row r="27" spans="1:32" x14ac:dyDescent="0.25">
      <c r="A27" s="1">
        <v>1822020124</v>
      </c>
      <c r="B27" s="1" t="s">
        <v>35</v>
      </c>
      <c r="C27" t="s">
        <v>54</v>
      </c>
      <c r="D27" t="s">
        <v>57</v>
      </c>
      <c r="F27">
        <v>62.5</v>
      </c>
      <c r="G27">
        <v>0</v>
      </c>
      <c r="H27">
        <v>0</v>
      </c>
      <c r="I27">
        <v>100</v>
      </c>
      <c r="J27" s="4">
        <v>94.857142857142861</v>
      </c>
      <c r="K27" s="5">
        <v>90</v>
      </c>
      <c r="L27" s="4">
        <f>(I27*0.05+J27*0.6+K27*0.35)*0.7+F27*0.3</f>
        <v>84.14</v>
      </c>
      <c r="M27">
        <f t="shared" si="1"/>
        <v>16</v>
      </c>
      <c r="N27" s="4">
        <v>86.045454545454547</v>
      </c>
      <c r="O27">
        <v>0</v>
      </c>
      <c r="P27" s="4">
        <v>86.045454545454547</v>
      </c>
      <c r="Q27">
        <v>8</v>
      </c>
      <c r="R27">
        <v>62</v>
      </c>
      <c r="S27">
        <v>100</v>
      </c>
      <c r="T27" s="4">
        <v>94.714285714285708</v>
      </c>
      <c r="U27">
        <v>92</v>
      </c>
      <c r="V27" s="4">
        <f t="shared" si="2"/>
        <v>71.608571428571423</v>
      </c>
      <c r="W27">
        <f t="shared" si="3"/>
        <v>22</v>
      </c>
      <c r="X27" s="4">
        <f t="shared" si="4"/>
        <v>83.403558441558431</v>
      </c>
      <c r="Y27">
        <f t="shared" si="5"/>
        <v>13</v>
      </c>
      <c r="Z27">
        <v>0</v>
      </c>
      <c r="AA27">
        <v>2</v>
      </c>
      <c r="AB27">
        <v>0</v>
      </c>
      <c r="AC27">
        <v>0</v>
      </c>
      <c r="AD27">
        <v>2</v>
      </c>
      <c r="AE27" s="4">
        <f t="shared" si="6"/>
        <v>75.8</v>
      </c>
      <c r="AF27">
        <f t="shared" si="7"/>
        <v>13</v>
      </c>
    </row>
    <row r="34" spans="15:15" x14ac:dyDescent="0.25">
      <c r="O34" t="s">
        <v>65</v>
      </c>
    </row>
    <row r="37" spans="15:15" x14ac:dyDescent="0.25">
      <c r="O37" t="s">
        <v>65</v>
      </c>
    </row>
    <row r="40" spans="15:15" x14ac:dyDescent="0.25">
      <c r="O40" t="s">
        <v>65</v>
      </c>
    </row>
    <row r="47" spans="15:15" x14ac:dyDescent="0.25">
      <c r="O47" t="s">
        <v>65</v>
      </c>
    </row>
    <row r="48" spans="15:15" x14ac:dyDescent="0.25">
      <c r="O48" t="s">
        <v>65</v>
      </c>
    </row>
    <row r="49" spans="15:15" x14ac:dyDescent="0.25">
      <c r="O49" t="s">
        <v>65</v>
      </c>
    </row>
    <row r="50" spans="15:15" x14ac:dyDescent="0.25">
      <c r="O50" t="s">
        <v>65</v>
      </c>
    </row>
    <row r="51" spans="15:15" x14ac:dyDescent="0.25">
      <c r="O51" t="s">
        <v>65</v>
      </c>
    </row>
    <row r="52" spans="15:15" x14ac:dyDescent="0.25">
      <c r="O52" t="s">
        <v>65</v>
      </c>
    </row>
  </sheetData>
  <sortState ref="E30:F52">
    <sortCondition descending="1" ref="F30"/>
  </sortState>
  <mergeCells count="38">
    <mergeCell ref="AL3:AL4"/>
    <mergeCell ref="AM3:AM4"/>
    <mergeCell ref="AG3:AG4"/>
    <mergeCell ref="AH3:AH4"/>
    <mergeCell ref="AI3:AI4"/>
    <mergeCell ref="AJ3:AJ4"/>
    <mergeCell ref="AK3:AK4"/>
    <mergeCell ref="Z2:AF2"/>
    <mergeCell ref="A1:AF1"/>
    <mergeCell ref="Z3:Z4"/>
    <mergeCell ref="AA3:AA4"/>
    <mergeCell ref="AB3:AB4"/>
    <mergeCell ref="AC3:AC4"/>
    <mergeCell ref="AD3:AD4"/>
    <mergeCell ref="AE3:AE4"/>
    <mergeCell ref="AF3:AF4"/>
    <mergeCell ref="Y2:Y4"/>
    <mergeCell ref="F3:H3"/>
    <mergeCell ref="I3:K3"/>
    <mergeCell ref="L3:L4"/>
    <mergeCell ref="M3:M4"/>
    <mergeCell ref="N3:N4"/>
    <mergeCell ref="O3:O4"/>
    <mergeCell ref="X2:X4"/>
    <mergeCell ref="A2:A4"/>
    <mergeCell ref="B2:B4"/>
    <mergeCell ref="C2:C4"/>
    <mergeCell ref="D2:D4"/>
    <mergeCell ref="W3:W4"/>
    <mergeCell ref="E2:E4"/>
    <mergeCell ref="F2:M2"/>
    <mergeCell ref="N2:Q2"/>
    <mergeCell ref="R2:W2"/>
    <mergeCell ref="P3:P4"/>
    <mergeCell ref="Q3:Q4"/>
    <mergeCell ref="R3:R4"/>
    <mergeCell ref="S3:U3"/>
    <mergeCell ref="V3:V4"/>
  </mergeCells>
  <phoneticPr fontId="1" type="noConversion"/>
  <conditionalFormatting sqref="L3:L4 N3:N4 P3:P4 V3:V4 X2:X4">
    <cfRule type="cellIs" dxfId="1" priority="2" stopIfTrue="1" operator="lessThan">
      <formula>0</formula>
    </cfRule>
  </conditionalFormatting>
  <conditionalFormatting sqref="Z3:AF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2019-03-19T04:44:47Z</dcterms:modified>
</cp:coreProperties>
</file>